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ontents\"/>
    </mc:Choice>
  </mc:AlternateContent>
  <xr:revisionPtr revIDLastSave="0" documentId="13_ncr:1_{9285F374-0115-488C-A323-48306647D92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松市_令和６年集計表" sheetId="1" r:id="rId1"/>
  </sheets>
  <definedNames>
    <definedName name="_xlnm.Print_Area" localSheetId="0">松市_令和６年集計表!$A$1:$AC$37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6" i="1" l="1"/>
  <c r="T35" i="1"/>
  <c r="T31" i="1"/>
  <c r="T27" i="1"/>
  <c r="B37" i="1"/>
  <c r="T23" i="1"/>
  <c r="K37" i="1"/>
  <c r="X34" i="1"/>
  <c r="X33" i="1"/>
  <c r="X32" i="1"/>
  <c r="X31" i="1"/>
  <c r="X30" i="1"/>
  <c r="X29" i="1"/>
  <c r="X28" i="1"/>
  <c r="X27" i="1"/>
  <c r="K23" i="1"/>
  <c r="B23" i="1"/>
  <c r="T37" i="1" l="1"/>
</calcChain>
</file>

<file path=xl/sharedStrings.xml><?xml version="1.0" encoding="utf-8"?>
<sst xmlns="http://schemas.openxmlformats.org/spreadsheetml/2006/main" count="169" uniqueCount="33">
  <si>
    <t>業務課業務指導担当</t>
    <rPh sb="0" eb="3">
      <t>ギョウムカ</t>
    </rPh>
    <rPh sb="3" eb="5">
      <t>ギョウム</t>
    </rPh>
    <rPh sb="5" eb="7">
      <t>シドウ</t>
    </rPh>
    <rPh sb="7" eb="9">
      <t>タントウ</t>
    </rPh>
    <phoneticPr fontId="3"/>
  </si>
  <si>
    <t>花  き  販  売  結  果　（　松　市　）</t>
    <rPh sb="0" eb="1">
      <t>カ</t>
    </rPh>
    <phoneticPr fontId="3"/>
  </si>
  <si>
    <t>＜　市　況　＞</t>
    <rPh sb="2" eb="3">
      <t>シ</t>
    </rPh>
    <rPh sb="4" eb="5">
      <t>キョウ</t>
    </rPh>
    <phoneticPr fontId="3"/>
  </si>
  <si>
    <r>
      <t xml:space="preserve">【　切　枝　】
 </t>
    </r>
    <r>
      <rPr>
        <sz val="12"/>
        <rFont val="ＪＳＰ明朝"/>
        <family val="1"/>
        <charset val="128"/>
      </rPr>
      <t>※第三者販売、商物分離の数量は一部重複するため、販売数量計と数量内訳は一致しない場合があります。</t>
    </r>
    <phoneticPr fontId="3"/>
  </si>
  <si>
    <t>単位（数量：本、金額：円）　　産地：各地</t>
  </si>
  <si>
    <t>品　目</t>
    <phoneticPr fontId="3"/>
  </si>
  <si>
    <t>北足立市場</t>
    <rPh sb="0" eb="1">
      <t>キタ</t>
    </rPh>
    <rPh sb="1" eb="3">
      <t>アダチ</t>
    </rPh>
    <rPh sb="3" eb="5">
      <t>シジョウ</t>
    </rPh>
    <phoneticPr fontId="3"/>
  </si>
  <si>
    <t>大田市場</t>
    <rPh sb="0" eb="2">
      <t>オオタ</t>
    </rPh>
    <rPh sb="2" eb="4">
      <t>シジョウ</t>
    </rPh>
    <phoneticPr fontId="3"/>
  </si>
  <si>
    <t>板橋市場</t>
    <rPh sb="0" eb="2">
      <t>イタバシ</t>
    </rPh>
    <rPh sb="2" eb="4">
      <t>シジョウ</t>
    </rPh>
    <phoneticPr fontId="3"/>
  </si>
  <si>
    <t>販売数量計</t>
    <phoneticPr fontId="3"/>
  </si>
  <si>
    <t>販売方法</t>
    <rPh sb="0" eb="2">
      <t>ハンバイ</t>
    </rPh>
    <rPh sb="2" eb="4">
      <t>ホウホウ</t>
    </rPh>
    <phoneticPr fontId="3"/>
  </si>
  <si>
    <t>販売量</t>
    <rPh sb="0" eb="2">
      <t>ハンバイ</t>
    </rPh>
    <phoneticPr fontId="3"/>
  </si>
  <si>
    <t>高値</t>
    <rPh sb="0" eb="2">
      <t>タカネ</t>
    </rPh>
    <phoneticPr fontId="3"/>
  </si>
  <si>
    <t>中値</t>
    <rPh sb="0" eb="1">
      <t>ナカ</t>
    </rPh>
    <rPh sb="1" eb="2">
      <t>ネ</t>
    </rPh>
    <phoneticPr fontId="3"/>
  </si>
  <si>
    <t>安値</t>
    <rPh sb="0" eb="2">
      <t>ヤスネ</t>
    </rPh>
    <phoneticPr fontId="3"/>
  </si>
  <si>
    <t>門   松</t>
    <phoneticPr fontId="3"/>
  </si>
  <si>
    <t>せ　　　　　 り</t>
  </si>
  <si>
    <t>相　　　　　対</t>
    <rPh sb="0" eb="1">
      <t>ソウ</t>
    </rPh>
    <rPh sb="6" eb="7">
      <t>タイ</t>
    </rPh>
    <phoneticPr fontId="3"/>
  </si>
  <si>
    <t>第三者販売</t>
    <rPh sb="0" eb="3">
      <t>ダイサンシャ</t>
    </rPh>
    <rPh sb="3" eb="5">
      <t>ハンバイ</t>
    </rPh>
    <phoneticPr fontId="3"/>
  </si>
  <si>
    <t>商 物 分 離</t>
    <rPh sb="0" eb="1">
      <t>ショウ</t>
    </rPh>
    <rPh sb="2" eb="3">
      <t>ブツ</t>
    </rPh>
    <rPh sb="4" eb="5">
      <t>ブン</t>
    </rPh>
    <rPh sb="6" eb="7">
      <t>リ</t>
    </rPh>
    <phoneticPr fontId="3"/>
  </si>
  <si>
    <t>若   松</t>
    <phoneticPr fontId="3"/>
  </si>
  <si>
    <t>その他の松類</t>
    <rPh sb="2" eb="3">
      <t>タ</t>
    </rPh>
    <rPh sb="4" eb="5">
      <t>マツ</t>
    </rPh>
    <rPh sb="5" eb="6">
      <t>ルイ</t>
    </rPh>
    <phoneticPr fontId="3"/>
  </si>
  <si>
    <t>-</t>
    <phoneticPr fontId="3"/>
  </si>
  <si>
    <t>-</t>
  </si>
  <si>
    <t>上記以外の切枝</t>
    <rPh sb="0" eb="2">
      <t>ジョウキ</t>
    </rPh>
    <rPh sb="2" eb="4">
      <t>イガイ</t>
    </rPh>
    <rPh sb="5" eb="6">
      <t>キリ</t>
    </rPh>
    <rPh sb="6" eb="7">
      <t>エダ</t>
    </rPh>
    <phoneticPr fontId="3"/>
  </si>
  <si>
    <t>切 枝 小 計</t>
    <rPh sb="0" eb="1">
      <t>キリ</t>
    </rPh>
    <rPh sb="2" eb="3">
      <t>エダ</t>
    </rPh>
    <rPh sb="4" eb="5">
      <t>ショウ</t>
    </rPh>
    <rPh sb="6" eb="7">
      <t>ケイ</t>
    </rPh>
    <phoneticPr fontId="3"/>
  </si>
  <si>
    <t>葛西市場</t>
    <phoneticPr fontId="3"/>
  </si>
  <si>
    <t>世田谷市場</t>
    <rPh sb="0" eb="3">
      <t>セタガヤ</t>
    </rPh>
    <rPh sb="3" eb="5">
      <t>シジョウ</t>
    </rPh>
    <phoneticPr fontId="3"/>
  </si>
  <si>
    <t>全市場</t>
    <rPh sb="0" eb="3">
      <t>ゼンシジョウ</t>
    </rPh>
    <phoneticPr fontId="3"/>
  </si>
  <si>
    <t>販売数量計</t>
  </si>
  <si>
    <t>切 枝 小 計</t>
    <phoneticPr fontId="3"/>
  </si>
  <si>
    <t>松市：令和６年１２月８日（日曜日）実施</t>
    <rPh sb="0" eb="2">
      <t>マツイチ</t>
    </rPh>
    <rPh sb="3" eb="5">
      <t>レイワ</t>
    </rPh>
    <rPh sb="6" eb="7">
      <t>ネン</t>
    </rPh>
    <rPh sb="9" eb="10">
      <t>ツキ</t>
    </rPh>
    <rPh sb="11" eb="12">
      <t>ニチ</t>
    </rPh>
    <rPh sb="13" eb="14">
      <t>ニチ</t>
    </rPh>
    <rPh sb="14" eb="16">
      <t>ヨウビ</t>
    </rPh>
    <rPh sb="17" eb="19">
      <t>ジッシ</t>
    </rPh>
    <phoneticPr fontId="3"/>
  </si>
  <si>
    <t>入荷量は、門松が前年比23.0％の増加、若松が8.3％の増加となり、切枝全体では3.1％の減少であった。
６、７月の梅雨の多雨やその後の高温等の影響により生育が良く、上位等級が多くなり、下位等級が少なくなった。
「門松」は、上位等級の潤沢な入荷から、前年より低い相場となった。</t>
    <rPh sb="17" eb="19">
      <t>ゾウカ</t>
    </rPh>
    <rPh sb="28" eb="30">
      <t>ゾウカ</t>
    </rPh>
    <rPh sb="45" eb="47">
      <t>ゲンショウ</t>
    </rPh>
    <rPh sb="61" eb="63">
      <t>タウ</t>
    </rPh>
    <rPh sb="69" eb="70">
      <t>オン</t>
    </rPh>
    <rPh sb="70" eb="71">
      <t>トウ</t>
    </rPh>
    <rPh sb="72" eb="74">
      <t>エイキョウ</t>
    </rPh>
    <rPh sb="77" eb="79">
      <t>セイイク</t>
    </rPh>
    <rPh sb="80" eb="81">
      <t>ヨ</t>
    </rPh>
    <rPh sb="83" eb="85">
      <t>ジョウイ</t>
    </rPh>
    <rPh sb="85" eb="86">
      <t>トウ</t>
    </rPh>
    <rPh sb="86" eb="87">
      <t>キュウ</t>
    </rPh>
    <rPh sb="88" eb="89">
      <t>オオ</t>
    </rPh>
    <rPh sb="93" eb="95">
      <t>カイ</t>
    </rPh>
    <rPh sb="95" eb="96">
      <t>トウ</t>
    </rPh>
    <rPh sb="96" eb="97">
      <t>キュウ</t>
    </rPh>
    <rPh sb="98" eb="99">
      <t>スク</t>
    </rPh>
    <rPh sb="107" eb="109">
      <t>カドマツ</t>
    </rPh>
    <rPh sb="125" eb="127">
      <t>ゼンネン</t>
    </rPh>
    <rPh sb="129" eb="130">
      <t>ヒク</t>
    </rPh>
    <rPh sb="131" eb="133">
      <t>ソウバ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</si>
</sst>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ＪＳ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name val="ＪＳＰ明朝"/>
      <family val="1"/>
      <charset val="128"/>
    </font>
    <font>
      <sz val="14"/>
      <name val="ＪＳＰ明朝"/>
      <family val="1"/>
      <charset val="128"/>
    </font>
    <font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58" fontId="2" fillId="0" borderId="0" xfId="0" applyNumberFormat="1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/>
    <xf numFmtId="0" fontId="5" fillId="0" borderId="0" xfId="0" applyFont="1" applyAlignment="1"/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/>
    </xf>
    <xf numFmtId="38" fontId="2" fillId="0" borderId="0" xfId="1" applyFont="1" applyFill="1" applyBorder="1" applyAlignment="1">
      <alignment horizontal="right"/>
    </xf>
    <xf numFmtId="38" fontId="2" fillId="2" borderId="0" xfId="1" applyFont="1" applyFill="1" applyBorder="1" applyAlignment="1">
      <alignment horizontal="right" vertical="center"/>
    </xf>
    <xf numFmtId="38" fontId="2" fillId="0" borderId="0" xfId="1" applyFont="1">
      <alignment vertical="center"/>
    </xf>
    <xf numFmtId="38" fontId="2" fillId="3" borderId="10" xfId="1" applyFont="1" applyFill="1" applyBorder="1" applyAlignment="1">
      <alignment horizontal="center" vertical="center"/>
    </xf>
    <xf numFmtId="38" fontId="2" fillId="3" borderId="11" xfId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right" vertical="center"/>
    </xf>
    <xf numFmtId="38" fontId="2" fillId="0" borderId="20" xfId="1" applyFont="1" applyFill="1" applyBorder="1" applyAlignment="1">
      <alignment horizontal="right" vertical="center"/>
    </xf>
    <xf numFmtId="38" fontId="2" fillId="0" borderId="21" xfId="1" applyFont="1" applyFill="1" applyBorder="1" applyAlignment="1">
      <alignment vertical="center"/>
    </xf>
    <xf numFmtId="38" fontId="2" fillId="0" borderId="0" xfId="1" applyFont="1" applyFill="1">
      <alignment vertical="center"/>
    </xf>
    <xf numFmtId="38" fontId="2" fillId="0" borderId="26" xfId="1" applyFont="1" applyFill="1" applyBorder="1" applyAlignment="1">
      <alignment horizontal="right" vertical="center"/>
    </xf>
    <xf numFmtId="38" fontId="2" fillId="0" borderId="27" xfId="1" applyFont="1" applyFill="1" applyBorder="1" applyAlignment="1">
      <alignment horizontal="right" vertical="center"/>
    </xf>
    <xf numFmtId="38" fontId="2" fillId="0" borderId="28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 shrinkToFit="1"/>
    </xf>
    <xf numFmtId="38" fontId="2" fillId="0" borderId="34" xfId="1" applyFont="1" applyFill="1" applyBorder="1" applyAlignment="1">
      <alignment horizontal="right" vertical="center"/>
    </xf>
    <xf numFmtId="38" fontId="2" fillId="0" borderId="35" xfId="1" applyFont="1" applyFill="1" applyBorder="1" applyAlignment="1">
      <alignment horizontal="right" vertical="center"/>
    </xf>
    <xf numFmtId="38" fontId="2" fillId="0" borderId="36" xfId="1" applyFont="1" applyFill="1" applyBorder="1" applyAlignment="1">
      <alignment horizontal="center" vertical="center"/>
    </xf>
    <xf numFmtId="38" fontId="2" fillId="0" borderId="36" xfId="1" applyFont="1" applyFill="1" applyBorder="1" applyAlignment="1">
      <alignment horizontal="right" vertical="center"/>
    </xf>
    <xf numFmtId="38" fontId="2" fillId="0" borderId="37" xfId="1" applyFont="1" applyBorder="1" applyAlignment="1">
      <alignment horizontal="center" vertical="center" shrinkToFit="1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0" borderId="13" xfId="1" applyFont="1" applyBorder="1" applyAlignment="1">
      <alignment horizontal="center" vertical="center" shrinkToFit="1"/>
    </xf>
    <xf numFmtId="38" fontId="2" fillId="0" borderId="39" xfId="1" applyFont="1" applyFill="1" applyBorder="1" applyAlignment="1">
      <alignment horizontal="right" vertical="center"/>
    </xf>
    <xf numFmtId="38" fontId="2" fillId="0" borderId="40" xfId="1" applyFont="1" applyFill="1" applyBorder="1" applyAlignment="1">
      <alignment horizontal="right" vertical="center"/>
    </xf>
    <xf numFmtId="38" fontId="2" fillId="0" borderId="41" xfId="1" applyFont="1" applyFill="1" applyBorder="1" applyAlignment="1">
      <alignment horizontal="right" vertical="center"/>
    </xf>
    <xf numFmtId="38" fontId="2" fillId="0" borderId="42" xfId="1" applyFont="1" applyBorder="1" applyAlignment="1">
      <alignment horizontal="center" vertical="center" shrinkToFit="1"/>
    </xf>
    <xf numFmtId="38" fontId="2" fillId="0" borderId="46" xfId="1" applyFont="1" applyFill="1" applyBorder="1" applyAlignment="1">
      <alignment horizontal="right" vertical="center"/>
    </xf>
    <xf numFmtId="38" fontId="2" fillId="0" borderId="47" xfId="1" applyFont="1" applyFill="1" applyBorder="1" applyAlignment="1">
      <alignment horizontal="right" vertical="center"/>
    </xf>
    <xf numFmtId="38" fontId="2" fillId="0" borderId="48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center" vertical="center" shrinkToFit="1"/>
    </xf>
    <xf numFmtId="0" fontId="2" fillId="3" borderId="51" xfId="0" applyFont="1" applyFill="1" applyBorder="1" applyAlignment="1">
      <alignment horizontal="center" vertical="center"/>
    </xf>
    <xf numFmtId="38" fontId="2" fillId="0" borderId="54" xfId="1" applyFont="1" applyFill="1" applyBorder="1" applyAlignment="1">
      <alignment vertical="center"/>
    </xf>
    <xf numFmtId="38" fontId="2" fillId="0" borderId="57" xfId="1" applyFont="1" applyFill="1" applyBorder="1" applyAlignment="1">
      <alignment horizontal="right" vertical="center"/>
    </xf>
    <xf numFmtId="38" fontId="2" fillId="0" borderId="60" xfId="1" applyFont="1" applyFill="1" applyBorder="1" applyAlignment="1">
      <alignment horizontal="center" vertical="center"/>
    </xf>
    <xf numFmtId="38" fontId="2" fillId="0" borderId="51" xfId="1" applyFont="1" applyFill="1" applyBorder="1" applyAlignment="1">
      <alignment horizontal="right" vertical="center"/>
    </xf>
    <xf numFmtId="38" fontId="2" fillId="0" borderId="64" xfId="1" applyFont="1" applyFill="1" applyBorder="1" applyAlignment="1">
      <alignment horizontal="right" vertical="center"/>
    </xf>
    <xf numFmtId="38" fontId="2" fillId="0" borderId="65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58" fontId="2" fillId="0" borderId="0" xfId="0" applyNumberFormat="1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2" fillId="0" borderId="14" xfId="1" applyFont="1" applyFill="1" applyBorder="1" applyAlignment="1">
      <alignment horizontal="right" vertical="center"/>
    </xf>
    <xf numFmtId="38" fontId="2" fillId="0" borderId="15" xfId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horizontal="right" vertical="center"/>
    </xf>
    <xf numFmtId="38" fontId="2" fillId="0" borderId="22" xfId="1" applyFont="1" applyFill="1" applyBorder="1" applyAlignment="1">
      <alignment horizontal="right" vertical="center"/>
    </xf>
    <xf numFmtId="38" fontId="2" fillId="0" borderId="29" xfId="1" applyFont="1" applyFill="1" applyBorder="1" applyAlignment="1">
      <alignment horizontal="right" vertical="center"/>
    </xf>
    <xf numFmtId="38" fontId="2" fillId="0" borderId="30" xfId="1" applyFont="1" applyFill="1" applyBorder="1" applyAlignment="1">
      <alignment horizontal="right" vertical="center"/>
    </xf>
    <xf numFmtId="38" fontId="2" fillId="0" borderId="16" xfId="1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right" vertical="center"/>
    </xf>
    <xf numFmtId="38" fontId="2" fillId="0" borderId="18" xfId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38" fontId="2" fillId="0" borderId="23" xfId="1" applyFont="1" applyFill="1" applyBorder="1" applyAlignment="1">
      <alignment horizontal="right" vertical="center"/>
    </xf>
    <xf numFmtId="38" fontId="2" fillId="0" borderId="25" xfId="1" applyFont="1" applyFill="1" applyBorder="1" applyAlignment="1">
      <alignment horizontal="right" vertical="center"/>
    </xf>
    <xf numFmtId="38" fontId="2" fillId="0" borderId="23" xfId="1" applyFont="1" applyFill="1" applyBorder="1" applyAlignment="1">
      <alignment horizontal="center" vertical="center" shrinkToFit="1"/>
    </xf>
    <xf numFmtId="38" fontId="2" fillId="0" borderId="24" xfId="1" applyFont="1" applyFill="1" applyBorder="1" applyAlignment="1">
      <alignment horizontal="center" vertical="center" shrinkToFit="1"/>
    </xf>
    <xf numFmtId="38" fontId="2" fillId="0" borderId="31" xfId="1" applyFont="1" applyFill="1" applyBorder="1" applyAlignment="1">
      <alignment horizontal="center" vertical="center"/>
    </xf>
    <xf numFmtId="38" fontId="2" fillId="0" borderId="32" xfId="1" applyFont="1" applyFill="1" applyBorder="1" applyAlignment="1">
      <alignment horizontal="center" vertical="center"/>
    </xf>
    <xf numFmtId="38" fontId="2" fillId="0" borderId="31" xfId="1" applyFont="1" applyFill="1" applyBorder="1" applyAlignment="1">
      <alignment horizontal="right" vertical="center"/>
    </xf>
    <xf numFmtId="38" fontId="2" fillId="0" borderId="33" xfId="1" applyFont="1" applyFill="1" applyBorder="1" applyAlignment="1">
      <alignment horizontal="right" vertical="center"/>
    </xf>
    <xf numFmtId="38" fontId="2" fillId="0" borderId="23" xfId="1" applyFont="1" applyFill="1" applyBorder="1" applyAlignment="1">
      <alignment horizontal="center" vertical="center"/>
    </xf>
    <xf numFmtId="38" fontId="2" fillId="0" borderId="24" xfId="1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right" vertical="center" shrinkToFit="1"/>
    </xf>
    <xf numFmtId="38" fontId="2" fillId="0" borderId="15" xfId="1" applyFont="1" applyFill="1" applyBorder="1" applyAlignment="1">
      <alignment horizontal="right" vertical="center" shrinkToFit="1"/>
    </xf>
    <xf numFmtId="38" fontId="2" fillId="0" borderId="14" xfId="1" applyFont="1" applyFill="1" applyBorder="1" applyAlignment="1">
      <alignment horizontal="center" vertical="center"/>
    </xf>
    <xf numFmtId="38" fontId="2" fillId="0" borderId="38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2" fillId="0" borderId="43" xfId="1" applyFont="1" applyFill="1" applyBorder="1" applyAlignment="1">
      <alignment horizontal="right" vertical="center" shrinkToFit="1"/>
    </xf>
    <xf numFmtId="38" fontId="2" fillId="0" borderId="44" xfId="1" applyFont="1" applyFill="1" applyBorder="1" applyAlignment="1">
      <alignment horizontal="right" vertical="center" shrinkToFit="1"/>
    </xf>
    <xf numFmtId="38" fontId="2" fillId="0" borderId="43" xfId="1" applyFont="1" applyFill="1" applyBorder="1" applyAlignment="1">
      <alignment horizontal="center" vertical="center"/>
    </xf>
    <xf numFmtId="38" fontId="2" fillId="0" borderId="45" xfId="1" applyFont="1" applyFill="1" applyBorder="1" applyAlignment="1">
      <alignment horizontal="center" vertical="center"/>
    </xf>
    <xf numFmtId="38" fontId="2" fillId="0" borderId="44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right" vertical="center" shrinkToFit="1"/>
    </xf>
    <xf numFmtId="38" fontId="2" fillId="0" borderId="3" xfId="1" applyFont="1" applyFill="1" applyBorder="1" applyAlignment="1">
      <alignment horizontal="right" vertical="center" shrinkToFit="1"/>
    </xf>
    <xf numFmtId="38" fontId="2" fillId="0" borderId="1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38" fontId="2" fillId="0" borderId="59" xfId="1" applyFont="1" applyFill="1" applyBorder="1" applyAlignment="1">
      <alignment horizontal="right" vertical="center"/>
    </xf>
    <xf numFmtId="38" fontId="2" fillId="0" borderId="55" xfId="1" applyFont="1" applyFill="1" applyBorder="1" applyAlignment="1">
      <alignment horizontal="right" vertical="center"/>
    </xf>
    <xf numFmtId="38" fontId="2" fillId="0" borderId="58" xfId="1" applyFont="1" applyFill="1" applyBorder="1" applyAlignment="1">
      <alignment horizontal="right" vertical="center"/>
    </xf>
    <xf numFmtId="38" fontId="2" fillId="0" borderId="61" xfId="1" applyFont="1" applyFill="1" applyBorder="1" applyAlignment="1">
      <alignment horizontal="right" vertical="center"/>
    </xf>
    <xf numFmtId="38" fontId="2" fillId="0" borderId="56" xfId="1" applyFont="1" applyFill="1" applyBorder="1" applyAlignment="1">
      <alignment horizontal="right" vertical="center"/>
    </xf>
    <xf numFmtId="38" fontId="2" fillId="0" borderId="62" xfId="1" applyFont="1" applyFill="1" applyBorder="1" applyAlignment="1">
      <alignment horizontal="right" vertical="center"/>
    </xf>
    <xf numFmtId="38" fontId="2" fillId="0" borderId="55" xfId="1" applyFont="1" applyFill="1" applyBorder="1" applyAlignment="1">
      <alignment horizontal="right" vertical="center" shrinkToFit="1"/>
    </xf>
    <xf numFmtId="38" fontId="2" fillId="0" borderId="63" xfId="1" applyFont="1" applyFill="1" applyBorder="1" applyAlignment="1">
      <alignment horizontal="center" vertical="center"/>
    </xf>
    <xf numFmtId="38" fontId="2" fillId="0" borderId="66" xfId="1" applyFont="1" applyFill="1" applyBorder="1" applyAlignment="1">
      <alignment horizontal="right" vertical="center" shrinkToFit="1"/>
    </xf>
    <xf numFmtId="38" fontId="2" fillId="0" borderId="67" xfId="1" applyFont="1" applyFill="1" applyBorder="1" applyAlignment="1">
      <alignment horizontal="center" vertical="center"/>
    </xf>
    <xf numFmtId="38" fontId="2" fillId="0" borderId="52" xfId="1" applyFont="1" applyFill="1" applyBorder="1" applyAlignment="1">
      <alignment horizontal="right" vertical="center" shrinkToFit="1"/>
    </xf>
    <xf numFmtId="38" fontId="2" fillId="0" borderId="53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柳原　ゆみか" id="{80F74888-BE6D-4FBE-BD5E-8A563E9C4781}" userId="S::T0523346@taims.metro.tokyo.jp::41c6caf9-35e3-4afb-8c3f-fa21a5cab79f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3" dT="2024-12-09T01:31:30.11" personId="{80F74888-BE6D-4FBE-BD5E-8A563E9C4781}" id="{D169CDD3-4DAB-4AA6-AB61-343FFCDF91C9}">
    <text>門松、若松ともセリ販売であずかりが発生したため安値0円表記</text>
  </threadedComment>
  <threadedComment ref="J17" dT="2024-12-09T01:31:40.24" personId="{80F74888-BE6D-4FBE-BD5E-8A563E9C4781}" id="{2E070104-B26B-462F-8AF1-CEA8DA47717B}">
    <text>門松、若松ともセリ販売であずかりが発生したため安値0円表記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7"/>
  <sheetViews>
    <sheetView showGridLines="0" tabSelected="1" view="pageBreakPreview" zoomScaleNormal="75" zoomScaleSheetLayoutView="100" workbookViewId="0"/>
  </sheetViews>
  <sheetFormatPr defaultColWidth="9" defaultRowHeight="14.25"/>
  <cols>
    <col min="1" max="1" width="11.875" style="1" customWidth="1"/>
    <col min="2" max="8" width="6.25" style="1" customWidth="1"/>
    <col min="9" max="9" width="6.25" style="2" customWidth="1"/>
    <col min="10" max="28" width="6.25" style="1" customWidth="1"/>
    <col min="29" max="29" width="1.5" style="1" customWidth="1"/>
    <col min="30" max="31" width="6.25" style="1" customWidth="1"/>
    <col min="32" max="32" width="6.25" style="2" customWidth="1"/>
    <col min="33" max="36" width="6.25" style="1" customWidth="1"/>
    <col min="37" max="37" width="6.25" style="2" customWidth="1"/>
    <col min="38" max="40" width="6.25" style="1" customWidth="1"/>
    <col min="41" max="41" width="10.25" style="1" bestFit="1" customWidth="1"/>
    <col min="42" max="16384" width="9" style="1"/>
  </cols>
  <sheetData>
    <row r="1" spans="1:41" ht="23.25" customHeight="1">
      <c r="P1" s="64"/>
      <c r="Q1" s="64"/>
      <c r="R1" s="64"/>
      <c r="S1" s="64"/>
      <c r="Y1" s="64">
        <v>45634</v>
      </c>
      <c r="Z1" s="64"/>
      <c r="AA1" s="64"/>
      <c r="AB1" s="64"/>
      <c r="AC1" s="3"/>
      <c r="AH1" s="64"/>
      <c r="AI1" s="64"/>
      <c r="AJ1" s="64"/>
      <c r="AK1" s="64"/>
    </row>
    <row r="2" spans="1:41" ht="23.25" customHeight="1">
      <c r="P2" s="65"/>
      <c r="Q2" s="65"/>
      <c r="R2" s="65"/>
      <c r="S2" s="65"/>
      <c r="Y2" s="65" t="s">
        <v>0</v>
      </c>
      <c r="Z2" s="65"/>
      <c r="AA2" s="65"/>
      <c r="AB2" s="65"/>
      <c r="AH2" s="65"/>
      <c r="AI2" s="65"/>
      <c r="AJ2" s="65"/>
      <c r="AK2" s="65"/>
    </row>
    <row r="3" spans="1:41" ht="36" customHeight="1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4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1" ht="12" customHeight="1">
      <c r="M4" s="58"/>
      <c r="N4" s="58"/>
      <c r="O4" s="58"/>
      <c r="P4" s="58"/>
      <c r="Q4" s="58"/>
      <c r="R4" s="58"/>
      <c r="S4" s="58"/>
      <c r="T4" s="58" t="s">
        <v>31</v>
      </c>
      <c r="U4" s="58"/>
      <c r="V4" s="58"/>
      <c r="W4" s="58"/>
      <c r="X4" s="58"/>
      <c r="Y4" s="58"/>
      <c r="Z4" s="58"/>
      <c r="AA4" s="58"/>
      <c r="AB4" s="58"/>
      <c r="AC4" s="6"/>
      <c r="AD4" s="6"/>
      <c r="AE4" s="58"/>
      <c r="AF4" s="58"/>
      <c r="AG4" s="58"/>
      <c r="AH4" s="58"/>
      <c r="AI4" s="58"/>
      <c r="AJ4" s="58"/>
      <c r="AK4" s="58"/>
      <c r="AL4" s="6"/>
      <c r="AM4" s="6"/>
      <c r="AN4" s="6"/>
    </row>
    <row r="5" spans="1:41" ht="11.25" customHeight="1"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6"/>
      <c r="AD5" s="6"/>
      <c r="AE5" s="58"/>
      <c r="AF5" s="58"/>
      <c r="AG5" s="58"/>
      <c r="AH5" s="58"/>
      <c r="AI5" s="58"/>
      <c r="AJ5" s="58"/>
      <c r="AK5" s="58"/>
      <c r="AL5" s="6"/>
      <c r="AM5" s="6"/>
      <c r="AN5" s="6"/>
    </row>
    <row r="6" spans="1:41" ht="21" customHeight="1">
      <c r="A6" s="7" t="s">
        <v>2</v>
      </c>
      <c r="B6" s="6"/>
      <c r="C6" s="6"/>
      <c r="D6" s="6"/>
    </row>
    <row r="7" spans="1:41" ht="75.75" customHeight="1">
      <c r="A7" s="59" t="s">
        <v>32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1"/>
      <c r="AC7" s="8"/>
      <c r="AD7" s="9"/>
      <c r="AE7" s="9"/>
      <c r="AF7" s="9"/>
      <c r="AG7" s="9"/>
      <c r="AH7" s="9"/>
      <c r="AI7" s="9"/>
      <c r="AJ7" s="9"/>
      <c r="AK7" s="9"/>
      <c r="AL7" s="9"/>
      <c r="AM7" s="9"/>
    </row>
    <row r="8" spans="1:41" ht="8.25" customHeight="1"/>
    <row r="9" spans="1:41" ht="38.25" customHeight="1">
      <c r="A9" s="62" t="s">
        <v>3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</row>
    <row r="10" spans="1:41" s="19" customFormat="1" ht="15.75" customHeight="1" thickBot="1">
      <c r="A10" s="10"/>
      <c r="B10" s="11"/>
      <c r="C10" s="12"/>
      <c r="D10" s="12"/>
      <c r="E10" s="13"/>
      <c r="F10" s="13"/>
      <c r="G10" s="13"/>
      <c r="H10" s="13"/>
      <c r="I10" s="14"/>
      <c r="J10" s="15"/>
      <c r="K10" s="15"/>
      <c r="L10" s="15"/>
      <c r="M10" s="15"/>
      <c r="N10" s="14"/>
      <c r="O10" s="15"/>
      <c r="P10" s="15"/>
      <c r="Q10" s="15"/>
      <c r="R10" s="15"/>
      <c r="S10" s="16"/>
      <c r="T10" s="15"/>
      <c r="U10" s="15"/>
      <c r="V10" s="15"/>
      <c r="W10" s="14"/>
      <c r="X10" s="15"/>
      <c r="Y10" s="15"/>
      <c r="Z10" s="15"/>
      <c r="AA10" s="15"/>
      <c r="AB10" s="16" t="s">
        <v>4</v>
      </c>
      <c r="AC10" s="15"/>
      <c r="AD10" s="15"/>
      <c r="AE10" s="15"/>
      <c r="AF10" s="14"/>
      <c r="AG10" s="15"/>
      <c r="AH10" s="15"/>
      <c r="AI10" s="17"/>
      <c r="AJ10" s="17"/>
      <c r="AK10" s="18"/>
      <c r="AL10" s="18"/>
      <c r="AM10" s="18"/>
      <c r="AN10" s="18"/>
    </row>
    <row r="11" spans="1:41" ht="25.15" customHeight="1">
      <c r="A11" s="82" t="s">
        <v>5</v>
      </c>
      <c r="B11" s="84" t="s">
        <v>6</v>
      </c>
      <c r="C11" s="85"/>
      <c r="D11" s="85"/>
      <c r="E11" s="85"/>
      <c r="F11" s="85"/>
      <c r="G11" s="85"/>
      <c r="H11" s="85"/>
      <c r="I11" s="85"/>
      <c r="J11" s="86"/>
      <c r="K11" s="84" t="s">
        <v>7</v>
      </c>
      <c r="L11" s="85"/>
      <c r="M11" s="85"/>
      <c r="N11" s="85"/>
      <c r="O11" s="85"/>
      <c r="P11" s="85"/>
      <c r="Q11" s="85"/>
      <c r="R11" s="85"/>
      <c r="S11" s="86"/>
      <c r="T11" s="84" t="s">
        <v>8</v>
      </c>
      <c r="U11" s="85"/>
      <c r="V11" s="85"/>
      <c r="W11" s="85"/>
      <c r="X11" s="85"/>
      <c r="Y11" s="85"/>
      <c r="Z11" s="85"/>
      <c r="AA11" s="85"/>
      <c r="AB11" s="86"/>
      <c r="AF11" s="1"/>
      <c r="AK11" s="1"/>
    </row>
    <row r="12" spans="1:41" ht="25.15" customHeight="1">
      <c r="A12" s="83"/>
      <c r="B12" s="66" t="s">
        <v>9</v>
      </c>
      <c r="C12" s="67"/>
      <c r="D12" s="68" t="s">
        <v>10</v>
      </c>
      <c r="E12" s="69"/>
      <c r="F12" s="68" t="s">
        <v>11</v>
      </c>
      <c r="G12" s="70"/>
      <c r="H12" s="20" t="s">
        <v>12</v>
      </c>
      <c r="I12" s="21" t="s">
        <v>13</v>
      </c>
      <c r="J12" s="22" t="s">
        <v>14</v>
      </c>
      <c r="K12" s="66" t="s">
        <v>9</v>
      </c>
      <c r="L12" s="67"/>
      <c r="M12" s="68" t="s">
        <v>10</v>
      </c>
      <c r="N12" s="69"/>
      <c r="O12" s="68" t="s">
        <v>11</v>
      </c>
      <c r="P12" s="70"/>
      <c r="Q12" s="20" t="s">
        <v>12</v>
      </c>
      <c r="R12" s="21" t="s">
        <v>13</v>
      </c>
      <c r="S12" s="22" t="s">
        <v>14</v>
      </c>
      <c r="T12" s="66" t="s">
        <v>9</v>
      </c>
      <c r="U12" s="67"/>
      <c r="V12" s="68" t="s">
        <v>10</v>
      </c>
      <c r="W12" s="69"/>
      <c r="X12" s="68" t="s">
        <v>11</v>
      </c>
      <c r="Y12" s="70"/>
      <c r="Z12" s="20" t="s">
        <v>12</v>
      </c>
      <c r="AA12" s="21" t="s">
        <v>13</v>
      </c>
      <c r="AB12" s="22" t="s">
        <v>14</v>
      </c>
      <c r="AE12" s="23"/>
      <c r="AF12" s="23"/>
      <c r="AG12" s="23"/>
      <c r="AH12" s="24"/>
      <c r="AI12" s="24"/>
      <c r="AJ12" s="2"/>
      <c r="AK12" s="24"/>
      <c r="AL12" s="2"/>
      <c r="AM12" s="2"/>
      <c r="AN12" s="2"/>
    </row>
    <row r="13" spans="1:41" s="19" customFormat="1" ht="23.1" customHeight="1">
      <c r="A13" s="71" t="s">
        <v>15</v>
      </c>
      <c r="B13" s="72">
        <v>20448</v>
      </c>
      <c r="C13" s="73"/>
      <c r="D13" s="78" t="s">
        <v>16</v>
      </c>
      <c r="E13" s="79"/>
      <c r="F13" s="80">
        <v>16318</v>
      </c>
      <c r="G13" s="81"/>
      <c r="H13" s="25">
        <v>275</v>
      </c>
      <c r="I13" s="26">
        <v>44</v>
      </c>
      <c r="J13" s="27">
        <v>0</v>
      </c>
      <c r="K13" s="72">
        <v>131675</v>
      </c>
      <c r="L13" s="73"/>
      <c r="M13" s="78" t="s">
        <v>16</v>
      </c>
      <c r="N13" s="79"/>
      <c r="O13" s="80">
        <v>42887</v>
      </c>
      <c r="P13" s="81"/>
      <c r="Q13" s="25">
        <v>142</v>
      </c>
      <c r="R13" s="26">
        <v>42</v>
      </c>
      <c r="S13" s="27">
        <v>4</v>
      </c>
      <c r="T13" s="72">
        <v>31458</v>
      </c>
      <c r="U13" s="73"/>
      <c r="V13" s="78" t="s">
        <v>16</v>
      </c>
      <c r="W13" s="79"/>
      <c r="X13" s="80">
        <v>9110</v>
      </c>
      <c r="Y13" s="81"/>
      <c r="Z13" s="25">
        <v>220</v>
      </c>
      <c r="AA13" s="26">
        <v>66</v>
      </c>
      <c r="AB13" s="27">
        <v>20</v>
      </c>
      <c r="AC13" s="23"/>
      <c r="AD13" s="23"/>
      <c r="AE13" s="23"/>
      <c r="AF13" s="23"/>
      <c r="AG13" s="23"/>
      <c r="AH13" s="15"/>
      <c r="AI13" s="15"/>
      <c r="AJ13" s="23"/>
      <c r="AK13" s="15"/>
      <c r="AL13" s="23"/>
      <c r="AM13" s="23"/>
      <c r="AN13" s="15"/>
      <c r="AO13" s="28"/>
    </row>
    <row r="14" spans="1:41" s="19" customFormat="1" ht="23.1" customHeight="1">
      <c r="A14" s="71"/>
      <c r="B14" s="74"/>
      <c r="C14" s="75"/>
      <c r="D14" s="95" t="s">
        <v>17</v>
      </c>
      <c r="E14" s="96"/>
      <c r="F14" s="87">
        <v>4130</v>
      </c>
      <c r="G14" s="88"/>
      <c r="H14" s="29">
        <v>550</v>
      </c>
      <c r="I14" s="30">
        <v>198</v>
      </c>
      <c r="J14" s="31">
        <v>110</v>
      </c>
      <c r="K14" s="74"/>
      <c r="L14" s="75"/>
      <c r="M14" s="95" t="s">
        <v>17</v>
      </c>
      <c r="N14" s="96"/>
      <c r="O14" s="87">
        <v>87398</v>
      </c>
      <c r="P14" s="88"/>
      <c r="Q14" s="29">
        <v>220</v>
      </c>
      <c r="R14" s="30">
        <v>138</v>
      </c>
      <c r="S14" s="31">
        <v>55</v>
      </c>
      <c r="T14" s="74"/>
      <c r="U14" s="75"/>
      <c r="V14" s="95" t="s">
        <v>17</v>
      </c>
      <c r="W14" s="96"/>
      <c r="X14" s="87">
        <v>22348</v>
      </c>
      <c r="Y14" s="88"/>
      <c r="Z14" s="29">
        <v>275</v>
      </c>
      <c r="AA14" s="30">
        <v>132</v>
      </c>
      <c r="AB14" s="31">
        <v>33</v>
      </c>
      <c r="AC14" s="23"/>
      <c r="AD14" s="23"/>
      <c r="AE14" s="23"/>
      <c r="AF14" s="23"/>
      <c r="AG14" s="23"/>
      <c r="AH14" s="15"/>
      <c r="AI14" s="15"/>
      <c r="AJ14" s="15"/>
      <c r="AK14" s="15"/>
      <c r="AL14" s="15"/>
      <c r="AM14" s="15"/>
      <c r="AN14" s="15"/>
      <c r="AO14" s="28"/>
    </row>
    <row r="15" spans="1:41" s="19" customFormat="1" ht="23.1" customHeight="1">
      <c r="A15" s="71"/>
      <c r="B15" s="74"/>
      <c r="C15" s="75"/>
      <c r="D15" s="89" t="s">
        <v>18</v>
      </c>
      <c r="E15" s="90"/>
      <c r="F15" s="87"/>
      <c r="G15" s="88"/>
      <c r="H15" s="29"/>
      <c r="I15" s="30"/>
      <c r="J15" s="31"/>
      <c r="K15" s="74"/>
      <c r="L15" s="75"/>
      <c r="M15" s="89" t="s">
        <v>18</v>
      </c>
      <c r="N15" s="90"/>
      <c r="O15" s="87"/>
      <c r="P15" s="88"/>
      <c r="Q15" s="29"/>
      <c r="R15" s="30"/>
      <c r="S15" s="31"/>
      <c r="T15" s="74"/>
      <c r="U15" s="75"/>
      <c r="V15" s="89" t="s">
        <v>18</v>
      </c>
      <c r="W15" s="90"/>
      <c r="X15" s="87"/>
      <c r="Y15" s="88"/>
      <c r="Z15" s="29"/>
      <c r="AA15" s="30"/>
      <c r="AB15" s="31"/>
      <c r="AC15" s="23"/>
      <c r="AD15" s="23"/>
      <c r="AE15" s="32"/>
      <c r="AF15" s="23"/>
      <c r="AG15" s="23"/>
      <c r="AH15" s="15"/>
      <c r="AI15" s="15"/>
      <c r="AJ15" s="15"/>
      <c r="AK15" s="15"/>
      <c r="AL15" s="15"/>
      <c r="AM15" s="15"/>
      <c r="AN15" s="15"/>
      <c r="AO15" s="28"/>
    </row>
    <row r="16" spans="1:41" s="19" customFormat="1" ht="23.1" customHeight="1">
      <c r="A16" s="71"/>
      <c r="B16" s="76"/>
      <c r="C16" s="77"/>
      <c r="D16" s="91" t="s">
        <v>19</v>
      </c>
      <c r="E16" s="92"/>
      <c r="F16" s="93"/>
      <c r="G16" s="94"/>
      <c r="H16" s="33"/>
      <c r="I16" s="34"/>
      <c r="J16" s="35"/>
      <c r="K16" s="76"/>
      <c r="L16" s="77"/>
      <c r="M16" s="91" t="s">
        <v>19</v>
      </c>
      <c r="N16" s="92"/>
      <c r="O16" s="93">
        <v>1390</v>
      </c>
      <c r="P16" s="94"/>
      <c r="Q16" s="33">
        <v>176</v>
      </c>
      <c r="R16" s="34">
        <v>168</v>
      </c>
      <c r="S16" s="36">
        <v>165</v>
      </c>
      <c r="T16" s="76"/>
      <c r="U16" s="77"/>
      <c r="V16" s="91" t="s">
        <v>19</v>
      </c>
      <c r="W16" s="92"/>
      <c r="X16" s="93"/>
      <c r="Y16" s="94"/>
      <c r="Z16" s="33"/>
      <c r="AA16" s="34"/>
      <c r="AB16" s="36"/>
      <c r="AC16" s="23"/>
      <c r="AD16" s="23"/>
      <c r="AE16" s="23"/>
      <c r="AF16" s="23"/>
      <c r="AG16" s="23"/>
      <c r="AH16" s="15"/>
      <c r="AI16" s="15"/>
      <c r="AJ16" s="24"/>
      <c r="AK16" s="15"/>
      <c r="AL16" s="24"/>
      <c r="AM16" s="24"/>
      <c r="AN16" s="24"/>
      <c r="AO16" s="28"/>
    </row>
    <row r="17" spans="1:41" s="19" customFormat="1" ht="23.1" customHeight="1">
      <c r="A17" s="71" t="s">
        <v>20</v>
      </c>
      <c r="B17" s="72">
        <v>178140</v>
      </c>
      <c r="C17" s="73"/>
      <c r="D17" s="78" t="s">
        <v>16</v>
      </c>
      <c r="E17" s="79"/>
      <c r="F17" s="80">
        <v>65445</v>
      </c>
      <c r="G17" s="81"/>
      <c r="H17" s="25">
        <v>198</v>
      </c>
      <c r="I17" s="26">
        <v>99</v>
      </c>
      <c r="J17" s="27">
        <v>0</v>
      </c>
      <c r="K17" s="72">
        <v>807980</v>
      </c>
      <c r="L17" s="73"/>
      <c r="M17" s="78" t="s">
        <v>16</v>
      </c>
      <c r="N17" s="79"/>
      <c r="O17" s="80">
        <v>98790</v>
      </c>
      <c r="P17" s="81"/>
      <c r="Q17" s="25">
        <v>198</v>
      </c>
      <c r="R17" s="26">
        <v>62</v>
      </c>
      <c r="S17" s="27">
        <v>6</v>
      </c>
      <c r="T17" s="72">
        <v>291310</v>
      </c>
      <c r="U17" s="73"/>
      <c r="V17" s="78" t="s">
        <v>16</v>
      </c>
      <c r="W17" s="79"/>
      <c r="X17" s="80">
        <v>69300</v>
      </c>
      <c r="Y17" s="81"/>
      <c r="Z17" s="25">
        <v>132</v>
      </c>
      <c r="AA17" s="26">
        <v>55</v>
      </c>
      <c r="AB17" s="27">
        <v>28</v>
      </c>
      <c r="AC17" s="23"/>
      <c r="AD17" s="23"/>
      <c r="AE17" s="23"/>
      <c r="AF17" s="23"/>
      <c r="AG17" s="23"/>
      <c r="AH17" s="15"/>
      <c r="AI17" s="15"/>
      <c r="AJ17" s="23"/>
      <c r="AK17" s="15"/>
      <c r="AL17" s="23"/>
      <c r="AM17" s="23"/>
      <c r="AN17" s="15"/>
      <c r="AO17" s="28"/>
    </row>
    <row r="18" spans="1:41" s="19" customFormat="1" ht="23.1" customHeight="1">
      <c r="A18" s="71"/>
      <c r="B18" s="74"/>
      <c r="C18" s="75"/>
      <c r="D18" s="95" t="s">
        <v>17</v>
      </c>
      <c r="E18" s="96"/>
      <c r="F18" s="87">
        <v>107045</v>
      </c>
      <c r="G18" s="88"/>
      <c r="H18" s="29">
        <v>220</v>
      </c>
      <c r="I18" s="30">
        <v>88</v>
      </c>
      <c r="J18" s="31">
        <v>33</v>
      </c>
      <c r="K18" s="74"/>
      <c r="L18" s="75"/>
      <c r="M18" s="95" t="s">
        <v>17</v>
      </c>
      <c r="N18" s="96"/>
      <c r="O18" s="87">
        <v>634940</v>
      </c>
      <c r="P18" s="88"/>
      <c r="Q18" s="29">
        <v>242</v>
      </c>
      <c r="R18" s="30">
        <v>101</v>
      </c>
      <c r="S18" s="31">
        <v>55</v>
      </c>
      <c r="T18" s="74"/>
      <c r="U18" s="75"/>
      <c r="V18" s="95" t="s">
        <v>17</v>
      </c>
      <c r="W18" s="96"/>
      <c r="X18" s="87">
        <v>221910</v>
      </c>
      <c r="Y18" s="88"/>
      <c r="Z18" s="29">
        <v>176</v>
      </c>
      <c r="AA18" s="30">
        <v>94</v>
      </c>
      <c r="AB18" s="31">
        <v>22</v>
      </c>
      <c r="AC18" s="23"/>
      <c r="AD18" s="23"/>
      <c r="AE18" s="23"/>
      <c r="AF18" s="23"/>
      <c r="AG18" s="23"/>
      <c r="AH18" s="15"/>
      <c r="AI18" s="15"/>
      <c r="AJ18" s="15"/>
      <c r="AK18" s="15"/>
      <c r="AL18" s="15"/>
      <c r="AM18" s="15"/>
      <c r="AN18" s="15"/>
      <c r="AO18" s="28"/>
    </row>
    <row r="19" spans="1:41" s="19" customFormat="1" ht="23.1" customHeight="1">
      <c r="A19" s="71"/>
      <c r="B19" s="74"/>
      <c r="C19" s="75"/>
      <c r="D19" s="89" t="s">
        <v>18</v>
      </c>
      <c r="E19" s="90"/>
      <c r="F19" s="87">
        <v>5650</v>
      </c>
      <c r="G19" s="88"/>
      <c r="H19" s="29">
        <v>165</v>
      </c>
      <c r="I19" s="30">
        <v>77</v>
      </c>
      <c r="J19" s="31">
        <v>44</v>
      </c>
      <c r="K19" s="74"/>
      <c r="L19" s="75"/>
      <c r="M19" s="89" t="s">
        <v>18</v>
      </c>
      <c r="N19" s="90"/>
      <c r="O19" s="87"/>
      <c r="P19" s="88"/>
      <c r="Q19" s="29"/>
      <c r="R19" s="30"/>
      <c r="S19" s="31"/>
      <c r="T19" s="74"/>
      <c r="U19" s="75"/>
      <c r="V19" s="89" t="s">
        <v>18</v>
      </c>
      <c r="W19" s="90"/>
      <c r="X19" s="87"/>
      <c r="Y19" s="88"/>
      <c r="Z19" s="29"/>
      <c r="AA19" s="30"/>
      <c r="AB19" s="31"/>
      <c r="AC19" s="23"/>
      <c r="AD19" s="23"/>
      <c r="AE19" s="32"/>
      <c r="AF19" s="23"/>
      <c r="AG19" s="23"/>
      <c r="AH19" s="15"/>
      <c r="AI19" s="15"/>
      <c r="AJ19" s="15"/>
      <c r="AK19" s="15"/>
      <c r="AL19" s="15"/>
      <c r="AM19" s="15"/>
      <c r="AN19" s="15"/>
      <c r="AO19" s="28"/>
    </row>
    <row r="20" spans="1:41" s="19" customFormat="1" ht="23.1" customHeight="1">
      <c r="A20" s="71"/>
      <c r="B20" s="76"/>
      <c r="C20" s="77"/>
      <c r="D20" s="91" t="s">
        <v>19</v>
      </c>
      <c r="E20" s="92"/>
      <c r="F20" s="93"/>
      <c r="G20" s="94"/>
      <c r="H20" s="33"/>
      <c r="I20" s="34"/>
      <c r="J20" s="35"/>
      <c r="K20" s="76"/>
      <c r="L20" s="77"/>
      <c r="M20" s="91" t="s">
        <v>19</v>
      </c>
      <c r="N20" s="92"/>
      <c r="O20" s="93">
        <v>74250</v>
      </c>
      <c r="P20" s="94"/>
      <c r="Q20" s="33">
        <v>121</v>
      </c>
      <c r="R20" s="34">
        <v>104</v>
      </c>
      <c r="S20" s="36">
        <v>99</v>
      </c>
      <c r="T20" s="76"/>
      <c r="U20" s="77"/>
      <c r="V20" s="91" t="s">
        <v>19</v>
      </c>
      <c r="W20" s="92"/>
      <c r="X20" s="93">
        <v>100</v>
      </c>
      <c r="Y20" s="94"/>
      <c r="Z20" s="33">
        <v>60</v>
      </c>
      <c r="AA20" s="34">
        <v>60</v>
      </c>
      <c r="AB20" s="36">
        <v>60</v>
      </c>
      <c r="AC20" s="23"/>
      <c r="AD20" s="23"/>
      <c r="AE20" s="23"/>
      <c r="AF20" s="23"/>
      <c r="AG20" s="23"/>
      <c r="AH20" s="15"/>
      <c r="AI20" s="15"/>
      <c r="AJ20" s="24"/>
      <c r="AK20" s="15"/>
      <c r="AL20" s="24"/>
      <c r="AM20" s="24"/>
      <c r="AN20" s="24"/>
      <c r="AO20" s="28"/>
    </row>
    <row r="21" spans="1:41" s="19" customFormat="1" ht="23.1" customHeight="1">
      <c r="A21" s="37" t="s">
        <v>21</v>
      </c>
      <c r="B21" s="97">
        <v>86144</v>
      </c>
      <c r="C21" s="98"/>
      <c r="D21" s="99" t="s">
        <v>22</v>
      </c>
      <c r="E21" s="100"/>
      <c r="F21" s="100"/>
      <c r="G21" s="101"/>
      <c r="H21" s="38" t="s">
        <v>22</v>
      </c>
      <c r="I21" s="39" t="s">
        <v>23</v>
      </c>
      <c r="J21" s="40" t="s">
        <v>22</v>
      </c>
      <c r="K21" s="97">
        <v>659559</v>
      </c>
      <c r="L21" s="98"/>
      <c r="M21" s="99" t="s">
        <v>22</v>
      </c>
      <c r="N21" s="100"/>
      <c r="O21" s="100"/>
      <c r="P21" s="101"/>
      <c r="Q21" s="38" t="s">
        <v>23</v>
      </c>
      <c r="R21" s="39" t="s">
        <v>23</v>
      </c>
      <c r="S21" s="40" t="s">
        <v>22</v>
      </c>
      <c r="T21" s="97">
        <v>183888</v>
      </c>
      <c r="U21" s="98"/>
      <c r="V21" s="99" t="s">
        <v>22</v>
      </c>
      <c r="W21" s="100"/>
      <c r="X21" s="100"/>
      <c r="Y21" s="101"/>
      <c r="Z21" s="38" t="s">
        <v>23</v>
      </c>
      <c r="AA21" s="39" t="s">
        <v>23</v>
      </c>
      <c r="AB21" s="40" t="s">
        <v>22</v>
      </c>
      <c r="AC21" s="32"/>
      <c r="AD21" s="32"/>
      <c r="AE21" s="23"/>
      <c r="AF21" s="23"/>
      <c r="AG21" s="23"/>
      <c r="AH21" s="15"/>
      <c r="AI21" s="15"/>
      <c r="AJ21" s="15"/>
      <c r="AK21" s="15"/>
      <c r="AL21" s="15"/>
      <c r="AM21" s="15"/>
      <c r="AN21" s="15"/>
      <c r="AO21" s="28"/>
    </row>
    <row r="22" spans="1:41" s="19" customFormat="1" ht="23.1" customHeight="1">
      <c r="A22" s="41" t="s">
        <v>24</v>
      </c>
      <c r="B22" s="107">
        <v>6780</v>
      </c>
      <c r="C22" s="108"/>
      <c r="D22" s="109" t="s">
        <v>22</v>
      </c>
      <c r="E22" s="110"/>
      <c r="F22" s="110"/>
      <c r="G22" s="111"/>
      <c r="H22" s="42" t="s">
        <v>23</v>
      </c>
      <c r="I22" s="43" t="s">
        <v>23</v>
      </c>
      <c r="J22" s="44" t="s">
        <v>22</v>
      </c>
      <c r="K22" s="107">
        <v>596</v>
      </c>
      <c r="L22" s="108"/>
      <c r="M22" s="109" t="s">
        <v>22</v>
      </c>
      <c r="N22" s="110"/>
      <c r="O22" s="110"/>
      <c r="P22" s="111"/>
      <c r="Q22" s="42" t="s">
        <v>23</v>
      </c>
      <c r="R22" s="43" t="s">
        <v>23</v>
      </c>
      <c r="S22" s="44" t="s">
        <v>22</v>
      </c>
      <c r="T22" s="107"/>
      <c r="U22" s="108"/>
      <c r="V22" s="109" t="s">
        <v>22</v>
      </c>
      <c r="W22" s="110"/>
      <c r="X22" s="110"/>
      <c r="Y22" s="111"/>
      <c r="Z22" s="42" t="s">
        <v>23</v>
      </c>
      <c r="AA22" s="43" t="s">
        <v>23</v>
      </c>
      <c r="AB22" s="44" t="s">
        <v>22</v>
      </c>
      <c r="AC22" s="32"/>
      <c r="AD22" s="32"/>
      <c r="AE22" s="23"/>
      <c r="AF22" s="23"/>
      <c r="AG22" s="23"/>
      <c r="AH22" s="15"/>
      <c r="AI22" s="15"/>
      <c r="AJ22" s="15"/>
      <c r="AK22" s="15"/>
      <c r="AL22" s="15"/>
      <c r="AM22" s="15"/>
      <c r="AN22" s="15"/>
      <c r="AO22" s="28"/>
    </row>
    <row r="23" spans="1:41" s="19" customFormat="1" ht="23.1" customHeight="1" thickBot="1">
      <c r="A23" s="45" t="s">
        <v>25</v>
      </c>
      <c r="B23" s="102">
        <f>SUM(B13:C22)</f>
        <v>291512</v>
      </c>
      <c r="C23" s="103"/>
      <c r="D23" s="104" t="s">
        <v>22</v>
      </c>
      <c r="E23" s="105"/>
      <c r="F23" s="105"/>
      <c r="G23" s="106"/>
      <c r="H23" s="46" t="s">
        <v>23</v>
      </c>
      <c r="I23" s="47" t="s">
        <v>23</v>
      </c>
      <c r="J23" s="48" t="s">
        <v>22</v>
      </c>
      <c r="K23" s="102">
        <f>SUM(K13:L22)</f>
        <v>1599810</v>
      </c>
      <c r="L23" s="103"/>
      <c r="M23" s="104" t="s">
        <v>22</v>
      </c>
      <c r="N23" s="105"/>
      <c r="O23" s="105"/>
      <c r="P23" s="106"/>
      <c r="Q23" s="46" t="s">
        <v>23</v>
      </c>
      <c r="R23" s="47" t="s">
        <v>23</v>
      </c>
      <c r="S23" s="48" t="s">
        <v>22</v>
      </c>
      <c r="T23" s="102">
        <f>SUM(T13:U22)</f>
        <v>506656</v>
      </c>
      <c r="U23" s="103"/>
      <c r="V23" s="104" t="s">
        <v>22</v>
      </c>
      <c r="W23" s="105"/>
      <c r="X23" s="105"/>
      <c r="Y23" s="106"/>
      <c r="Z23" s="46" t="s">
        <v>23</v>
      </c>
      <c r="AA23" s="47" t="s">
        <v>23</v>
      </c>
      <c r="AB23" s="48" t="s">
        <v>22</v>
      </c>
      <c r="AC23" s="32"/>
      <c r="AD23" s="32"/>
      <c r="AE23" s="23"/>
      <c r="AF23" s="23"/>
      <c r="AG23" s="23"/>
      <c r="AH23" s="15"/>
      <c r="AI23" s="15"/>
      <c r="AJ23" s="15"/>
      <c r="AK23" s="15"/>
      <c r="AL23" s="15"/>
      <c r="AM23" s="15"/>
      <c r="AN23" s="15"/>
      <c r="AO23" s="28"/>
    </row>
    <row r="24" spans="1:41" s="28" customFormat="1" ht="6" customHeight="1" thickBot="1">
      <c r="A24" s="49"/>
      <c r="B24" s="49"/>
      <c r="C24" s="49"/>
      <c r="D24" s="24"/>
      <c r="E24" s="24"/>
      <c r="F24" s="24"/>
      <c r="G24" s="24"/>
      <c r="H24" s="15"/>
      <c r="I24" s="15"/>
      <c r="J24" s="15"/>
      <c r="K24" s="49"/>
      <c r="L24" s="49"/>
      <c r="M24" s="24"/>
      <c r="N24" s="24"/>
      <c r="O24" s="24"/>
      <c r="P24" s="24"/>
      <c r="Q24" s="15"/>
      <c r="R24" s="15"/>
      <c r="S24" s="15"/>
      <c r="T24" s="49"/>
      <c r="U24" s="49"/>
      <c r="V24" s="24"/>
      <c r="W24" s="24"/>
      <c r="X24" s="24"/>
      <c r="Y24" s="24"/>
      <c r="Z24" s="15"/>
      <c r="AA24" s="15"/>
      <c r="AB24" s="15"/>
      <c r="AC24" s="49"/>
      <c r="AD24" s="49"/>
      <c r="AE24" s="24"/>
      <c r="AF24" s="24"/>
      <c r="AG24" s="24"/>
      <c r="AH24" s="15"/>
      <c r="AI24" s="15"/>
      <c r="AJ24" s="15"/>
      <c r="AK24" s="15"/>
      <c r="AL24" s="15"/>
      <c r="AM24" s="15"/>
      <c r="AN24" s="15"/>
    </row>
    <row r="25" spans="1:41" ht="25.15" customHeight="1">
      <c r="A25" s="82" t="s">
        <v>5</v>
      </c>
      <c r="B25" s="84" t="s">
        <v>26</v>
      </c>
      <c r="C25" s="85"/>
      <c r="D25" s="85"/>
      <c r="E25" s="85"/>
      <c r="F25" s="85"/>
      <c r="G25" s="85"/>
      <c r="H25" s="85"/>
      <c r="I25" s="85"/>
      <c r="J25" s="86"/>
      <c r="K25" s="84" t="s">
        <v>27</v>
      </c>
      <c r="L25" s="85"/>
      <c r="M25" s="85"/>
      <c r="N25" s="85"/>
      <c r="O25" s="85"/>
      <c r="P25" s="85"/>
      <c r="Q25" s="85"/>
      <c r="R25" s="85"/>
      <c r="S25" s="85"/>
      <c r="T25" s="116" t="s">
        <v>28</v>
      </c>
      <c r="U25" s="117"/>
      <c r="V25" s="117"/>
      <c r="W25" s="117"/>
      <c r="X25" s="117"/>
      <c r="Y25" s="118"/>
      <c r="AF25" s="1"/>
      <c r="AK25" s="1"/>
    </row>
    <row r="26" spans="1:41" ht="25.15" customHeight="1">
      <c r="A26" s="83"/>
      <c r="B26" s="66" t="s">
        <v>9</v>
      </c>
      <c r="C26" s="67"/>
      <c r="D26" s="68" t="s">
        <v>10</v>
      </c>
      <c r="E26" s="69"/>
      <c r="F26" s="68" t="s">
        <v>11</v>
      </c>
      <c r="G26" s="70"/>
      <c r="H26" s="20" t="s">
        <v>12</v>
      </c>
      <c r="I26" s="21" t="s">
        <v>13</v>
      </c>
      <c r="J26" s="22" t="s">
        <v>14</v>
      </c>
      <c r="K26" s="66" t="s">
        <v>9</v>
      </c>
      <c r="L26" s="67"/>
      <c r="M26" s="68" t="s">
        <v>10</v>
      </c>
      <c r="N26" s="69"/>
      <c r="O26" s="68" t="s">
        <v>11</v>
      </c>
      <c r="P26" s="70"/>
      <c r="Q26" s="20" t="s">
        <v>12</v>
      </c>
      <c r="R26" s="21" t="s">
        <v>13</v>
      </c>
      <c r="S26" s="50" t="s">
        <v>14</v>
      </c>
      <c r="T26" s="112" t="s">
        <v>29</v>
      </c>
      <c r="U26" s="113"/>
      <c r="V26" s="114" t="s">
        <v>10</v>
      </c>
      <c r="W26" s="113"/>
      <c r="X26" s="114" t="s">
        <v>11</v>
      </c>
      <c r="Y26" s="115"/>
      <c r="AE26" s="23"/>
      <c r="AF26" s="23"/>
      <c r="AG26" s="23"/>
      <c r="AH26" s="24"/>
      <c r="AI26" s="24"/>
      <c r="AJ26" s="2"/>
      <c r="AK26" s="24"/>
      <c r="AL26" s="2"/>
      <c r="AM26" s="2"/>
      <c r="AN26" s="2"/>
    </row>
    <row r="27" spans="1:41" s="19" customFormat="1" ht="23.1" customHeight="1">
      <c r="A27" s="71" t="s">
        <v>15</v>
      </c>
      <c r="B27" s="72">
        <v>13060</v>
      </c>
      <c r="C27" s="73"/>
      <c r="D27" s="78" t="s">
        <v>16</v>
      </c>
      <c r="E27" s="79"/>
      <c r="F27" s="80">
        <v>5390</v>
      </c>
      <c r="G27" s="81"/>
      <c r="H27" s="25">
        <v>135.30000000000001</v>
      </c>
      <c r="I27" s="26">
        <v>44.515999999999998</v>
      </c>
      <c r="J27" s="27">
        <v>5.5</v>
      </c>
      <c r="K27" s="72">
        <v>13730</v>
      </c>
      <c r="L27" s="73"/>
      <c r="M27" s="78" t="s">
        <v>16</v>
      </c>
      <c r="N27" s="79"/>
      <c r="O27" s="80">
        <v>5045</v>
      </c>
      <c r="P27" s="81"/>
      <c r="Q27" s="25">
        <v>198</v>
      </c>
      <c r="R27" s="26">
        <v>110</v>
      </c>
      <c r="S27" s="51">
        <v>88</v>
      </c>
      <c r="T27" s="120">
        <f>(B13+K13+T13+B27+K27)</f>
        <v>210371</v>
      </c>
      <c r="U27" s="73"/>
      <c r="V27" s="78" t="s">
        <v>16</v>
      </c>
      <c r="W27" s="79"/>
      <c r="X27" s="80">
        <f>F13+O13+X13+F27+O27</f>
        <v>78750</v>
      </c>
      <c r="Y27" s="123"/>
      <c r="Z27" s="23"/>
      <c r="AA27" s="23"/>
      <c r="AB27" s="23"/>
      <c r="AC27" s="23"/>
      <c r="AD27" s="23"/>
      <c r="AE27" s="23"/>
      <c r="AF27" s="23"/>
      <c r="AG27" s="23"/>
      <c r="AH27" s="15"/>
      <c r="AI27" s="15"/>
      <c r="AJ27" s="23"/>
      <c r="AK27" s="15"/>
      <c r="AL27" s="23"/>
      <c r="AM27" s="23"/>
      <c r="AN27" s="15"/>
      <c r="AO27" s="28"/>
    </row>
    <row r="28" spans="1:41" s="19" customFormat="1" ht="23.1" customHeight="1">
      <c r="A28" s="71"/>
      <c r="B28" s="74"/>
      <c r="C28" s="75"/>
      <c r="D28" s="95" t="s">
        <v>17</v>
      </c>
      <c r="E28" s="96"/>
      <c r="F28" s="87">
        <v>6470</v>
      </c>
      <c r="G28" s="88"/>
      <c r="H28" s="29">
        <v>275</v>
      </c>
      <c r="I28" s="30">
        <v>201.37</v>
      </c>
      <c r="J28" s="31">
        <v>99</v>
      </c>
      <c r="K28" s="74"/>
      <c r="L28" s="75"/>
      <c r="M28" s="95" t="s">
        <v>17</v>
      </c>
      <c r="N28" s="96"/>
      <c r="O28" s="87">
        <v>8685</v>
      </c>
      <c r="P28" s="88"/>
      <c r="Q28" s="29">
        <v>220</v>
      </c>
      <c r="R28" s="30">
        <v>143</v>
      </c>
      <c r="S28" s="52">
        <v>88</v>
      </c>
      <c r="T28" s="121"/>
      <c r="U28" s="75"/>
      <c r="V28" s="95" t="s">
        <v>17</v>
      </c>
      <c r="W28" s="96"/>
      <c r="X28" s="87">
        <f t="shared" ref="X28:X34" si="0">F14+O14+X14+F28+O28</f>
        <v>129031</v>
      </c>
      <c r="Y28" s="119"/>
      <c r="Z28" s="23"/>
      <c r="AA28" s="23"/>
      <c r="AB28" s="23"/>
      <c r="AC28" s="23"/>
      <c r="AD28" s="23"/>
      <c r="AE28" s="23"/>
      <c r="AF28" s="23"/>
      <c r="AG28" s="23"/>
      <c r="AH28" s="15"/>
      <c r="AI28" s="15"/>
      <c r="AJ28" s="15"/>
      <c r="AK28" s="15"/>
      <c r="AL28" s="15"/>
      <c r="AM28" s="15"/>
      <c r="AN28" s="15"/>
      <c r="AO28" s="28"/>
    </row>
    <row r="29" spans="1:41" s="19" customFormat="1" ht="23.1" customHeight="1">
      <c r="A29" s="71"/>
      <c r="B29" s="74"/>
      <c r="C29" s="75"/>
      <c r="D29" s="89" t="s">
        <v>18</v>
      </c>
      <c r="E29" s="90"/>
      <c r="F29" s="87">
        <v>1200</v>
      </c>
      <c r="G29" s="88"/>
      <c r="H29" s="29">
        <v>181.5</v>
      </c>
      <c r="I29" s="30">
        <v>181.5</v>
      </c>
      <c r="J29" s="31">
        <v>181.5</v>
      </c>
      <c r="K29" s="74"/>
      <c r="L29" s="75"/>
      <c r="M29" s="89" t="s">
        <v>18</v>
      </c>
      <c r="N29" s="90"/>
      <c r="O29" s="87"/>
      <c r="P29" s="88"/>
      <c r="Q29" s="29"/>
      <c r="R29" s="30"/>
      <c r="S29" s="52"/>
      <c r="T29" s="121"/>
      <c r="U29" s="75"/>
      <c r="V29" s="89" t="s">
        <v>18</v>
      </c>
      <c r="W29" s="90"/>
      <c r="X29" s="87">
        <f t="shared" si="0"/>
        <v>1200</v>
      </c>
      <c r="Y29" s="119"/>
      <c r="Z29" s="23"/>
      <c r="AA29" s="23"/>
      <c r="AB29" s="23"/>
      <c r="AC29" s="23"/>
      <c r="AD29" s="23"/>
      <c r="AE29" s="32"/>
      <c r="AF29" s="23"/>
      <c r="AG29" s="23"/>
      <c r="AH29" s="15"/>
      <c r="AI29" s="15"/>
      <c r="AJ29" s="15"/>
      <c r="AK29" s="15"/>
      <c r="AL29" s="15"/>
      <c r="AM29" s="15"/>
      <c r="AN29" s="15"/>
      <c r="AO29" s="28"/>
    </row>
    <row r="30" spans="1:41" s="19" customFormat="1" ht="23.1" customHeight="1">
      <c r="A30" s="71"/>
      <c r="B30" s="76"/>
      <c r="C30" s="77"/>
      <c r="D30" s="91" t="s">
        <v>19</v>
      </c>
      <c r="E30" s="92"/>
      <c r="F30" s="93"/>
      <c r="G30" s="94"/>
      <c r="H30" s="33"/>
      <c r="I30" s="34"/>
      <c r="J30" s="35"/>
      <c r="K30" s="76"/>
      <c r="L30" s="77"/>
      <c r="M30" s="91" t="s">
        <v>19</v>
      </c>
      <c r="N30" s="92"/>
      <c r="O30" s="93"/>
      <c r="P30" s="94"/>
      <c r="Q30" s="33"/>
      <c r="R30" s="34"/>
      <c r="S30" s="53"/>
      <c r="T30" s="122"/>
      <c r="U30" s="77"/>
      <c r="V30" s="91" t="s">
        <v>19</v>
      </c>
      <c r="W30" s="92"/>
      <c r="X30" s="93">
        <f t="shared" si="0"/>
        <v>1390</v>
      </c>
      <c r="Y30" s="124"/>
      <c r="Z30" s="23"/>
      <c r="AA30" s="23"/>
      <c r="AB30" s="23"/>
      <c r="AC30" s="23"/>
      <c r="AD30" s="23"/>
      <c r="AE30" s="23"/>
      <c r="AF30" s="23"/>
      <c r="AG30" s="23"/>
      <c r="AH30" s="15"/>
      <c r="AI30" s="15"/>
      <c r="AJ30" s="24"/>
      <c r="AK30" s="15"/>
      <c r="AL30" s="24"/>
      <c r="AM30" s="24"/>
      <c r="AN30" s="24"/>
      <c r="AO30" s="28"/>
    </row>
    <row r="31" spans="1:41" s="19" customFormat="1" ht="23.1" customHeight="1">
      <c r="A31" s="71" t="s">
        <v>20</v>
      </c>
      <c r="B31" s="72">
        <v>159050</v>
      </c>
      <c r="C31" s="73"/>
      <c r="D31" s="78" t="s">
        <v>16</v>
      </c>
      <c r="E31" s="79"/>
      <c r="F31" s="80">
        <v>48000</v>
      </c>
      <c r="G31" s="81"/>
      <c r="H31" s="25">
        <v>110</v>
      </c>
      <c r="I31" s="26">
        <v>43.015000000000001</v>
      </c>
      <c r="J31" s="27">
        <v>5.5</v>
      </c>
      <c r="K31" s="72">
        <v>248290</v>
      </c>
      <c r="L31" s="73"/>
      <c r="M31" s="78" t="s">
        <v>16</v>
      </c>
      <c r="N31" s="79"/>
      <c r="O31" s="80">
        <v>25650</v>
      </c>
      <c r="P31" s="81"/>
      <c r="Q31" s="25">
        <v>176</v>
      </c>
      <c r="R31" s="26">
        <v>110</v>
      </c>
      <c r="S31" s="51">
        <v>77</v>
      </c>
      <c r="T31" s="120">
        <f>(B17+K17+T17+B31+K31)</f>
        <v>1684770</v>
      </c>
      <c r="U31" s="73"/>
      <c r="V31" s="78" t="s">
        <v>16</v>
      </c>
      <c r="W31" s="79"/>
      <c r="X31" s="80">
        <f t="shared" si="0"/>
        <v>307185</v>
      </c>
      <c r="Y31" s="123"/>
      <c r="Z31" s="23"/>
      <c r="AA31" s="23"/>
      <c r="AB31" s="23"/>
      <c r="AC31" s="23"/>
      <c r="AD31" s="23"/>
      <c r="AE31" s="23"/>
      <c r="AF31" s="23"/>
      <c r="AG31" s="23"/>
      <c r="AH31" s="15"/>
      <c r="AI31" s="15"/>
      <c r="AJ31" s="23"/>
      <c r="AK31" s="15"/>
      <c r="AL31" s="23"/>
      <c r="AM31" s="23"/>
      <c r="AN31" s="15"/>
      <c r="AO31" s="28"/>
    </row>
    <row r="32" spans="1:41" s="19" customFormat="1" ht="23.1" customHeight="1">
      <c r="A32" s="71"/>
      <c r="B32" s="74"/>
      <c r="C32" s="75"/>
      <c r="D32" s="95" t="s">
        <v>17</v>
      </c>
      <c r="E32" s="96"/>
      <c r="F32" s="87">
        <v>109050</v>
      </c>
      <c r="G32" s="88"/>
      <c r="H32" s="29">
        <v>187</v>
      </c>
      <c r="I32" s="30">
        <v>92.227000000000004</v>
      </c>
      <c r="J32" s="31">
        <v>33</v>
      </c>
      <c r="K32" s="74"/>
      <c r="L32" s="75"/>
      <c r="M32" s="95" t="s">
        <v>17</v>
      </c>
      <c r="N32" s="96"/>
      <c r="O32" s="87">
        <v>216640</v>
      </c>
      <c r="P32" s="88"/>
      <c r="Q32" s="29">
        <v>187</v>
      </c>
      <c r="R32" s="30">
        <v>132</v>
      </c>
      <c r="S32" s="52">
        <v>66</v>
      </c>
      <c r="T32" s="121"/>
      <c r="U32" s="75"/>
      <c r="V32" s="95" t="s">
        <v>17</v>
      </c>
      <c r="W32" s="96"/>
      <c r="X32" s="87">
        <f>F18+O18+X18+F32+O32</f>
        <v>1289585</v>
      </c>
      <c r="Y32" s="119"/>
      <c r="Z32" s="23"/>
      <c r="AA32" s="23"/>
      <c r="AB32" s="23"/>
      <c r="AC32" s="23"/>
      <c r="AD32" s="23"/>
      <c r="AE32" s="23"/>
      <c r="AF32" s="23"/>
      <c r="AG32" s="23"/>
      <c r="AH32" s="15"/>
      <c r="AI32" s="15"/>
      <c r="AJ32" s="15"/>
      <c r="AK32" s="15"/>
      <c r="AL32" s="15"/>
      <c r="AM32" s="15"/>
      <c r="AN32" s="15"/>
      <c r="AO32" s="28"/>
    </row>
    <row r="33" spans="1:41" s="19" customFormat="1" ht="23.1" customHeight="1">
      <c r="A33" s="71"/>
      <c r="B33" s="74"/>
      <c r="C33" s="75"/>
      <c r="D33" s="89" t="s">
        <v>18</v>
      </c>
      <c r="E33" s="90"/>
      <c r="F33" s="87">
        <v>2000</v>
      </c>
      <c r="G33" s="88"/>
      <c r="H33" s="29">
        <v>132</v>
      </c>
      <c r="I33" s="30">
        <v>88.275000000000006</v>
      </c>
      <c r="J33" s="31">
        <v>66</v>
      </c>
      <c r="K33" s="74"/>
      <c r="L33" s="75"/>
      <c r="M33" s="89" t="s">
        <v>18</v>
      </c>
      <c r="N33" s="90"/>
      <c r="O33" s="87"/>
      <c r="P33" s="88"/>
      <c r="Q33" s="29"/>
      <c r="R33" s="30"/>
      <c r="S33" s="52"/>
      <c r="T33" s="121"/>
      <c r="U33" s="75"/>
      <c r="V33" s="89" t="s">
        <v>18</v>
      </c>
      <c r="W33" s="90"/>
      <c r="X33" s="87">
        <f t="shared" si="0"/>
        <v>7650</v>
      </c>
      <c r="Y33" s="119"/>
      <c r="Z33" s="23"/>
      <c r="AA33" s="23"/>
      <c r="AB33" s="23"/>
      <c r="AC33" s="23"/>
      <c r="AD33" s="23"/>
      <c r="AE33" s="32"/>
      <c r="AF33" s="23"/>
      <c r="AG33" s="23"/>
      <c r="AH33" s="15"/>
      <c r="AI33" s="15"/>
      <c r="AJ33" s="15"/>
      <c r="AK33" s="15"/>
      <c r="AL33" s="15"/>
      <c r="AM33" s="15"/>
      <c r="AN33" s="15"/>
      <c r="AO33" s="28"/>
    </row>
    <row r="34" spans="1:41" s="19" customFormat="1" ht="23.1" customHeight="1">
      <c r="A34" s="71"/>
      <c r="B34" s="76"/>
      <c r="C34" s="77"/>
      <c r="D34" s="91" t="s">
        <v>19</v>
      </c>
      <c r="E34" s="92"/>
      <c r="F34" s="93"/>
      <c r="G34" s="94"/>
      <c r="H34" s="33"/>
      <c r="I34" s="34"/>
      <c r="J34" s="36"/>
      <c r="K34" s="76"/>
      <c r="L34" s="77"/>
      <c r="M34" s="91" t="s">
        <v>19</v>
      </c>
      <c r="N34" s="92"/>
      <c r="O34" s="93">
        <v>6000</v>
      </c>
      <c r="P34" s="94"/>
      <c r="Q34" s="33"/>
      <c r="R34" s="34">
        <v>77</v>
      </c>
      <c r="S34" s="53"/>
      <c r="T34" s="122"/>
      <c r="U34" s="77"/>
      <c r="V34" s="91" t="s">
        <v>19</v>
      </c>
      <c r="W34" s="92"/>
      <c r="X34" s="93">
        <f t="shared" si="0"/>
        <v>80350</v>
      </c>
      <c r="Y34" s="124"/>
      <c r="Z34" s="23"/>
      <c r="AA34" s="23"/>
      <c r="AB34" s="23"/>
      <c r="AC34" s="23"/>
      <c r="AD34" s="23"/>
      <c r="AE34" s="23"/>
      <c r="AF34" s="23"/>
      <c r="AG34" s="23"/>
      <c r="AH34" s="15"/>
      <c r="AI34" s="15"/>
      <c r="AJ34" s="24"/>
      <c r="AK34" s="15"/>
      <c r="AL34" s="24"/>
      <c r="AM34" s="24"/>
      <c r="AN34" s="24"/>
      <c r="AO34" s="28"/>
    </row>
    <row r="35" spans="1:41" s="19" customFormat="1" ht="23.1" customHeight="1">
      <c r="A35" s="37" t="s">
        <v>21</v>
      </c>
      <c r="B35" s="97">
        <v>116275</v>
      </c>
      <c r="C35" s="98"/>
      <c r="D35" s="99" t="s">
        <v>22</v>
      </c>
      <c r="E35" s="100"/>
      <c r="F35" s="100"/>
      <c r="G35" s="101"/>
      <c r="H35" s="38" t="s">
        <v>23</v>
      </c>
      <c r="I35" s="39" t="s">
        <v>23</v>
      </c>
      <c r="J35" s="40" t="s">
        <v>22</v>
      </c>
      <c r="K35" s="97">
        <v>74410</v>
      </c>
      <c r="L35" s="98"/>
      <c r="M35" s="99" t="s">
        <v>22</v>
      </c>
      <c r="N35" s="100"/>
      <c r="O35" s="100"/>
      <c r="P35" s="101"/>
      <c r="Q35" s="38" t="s">
        <v>23</v>
      </c>
      <c r="R35" s="39" t="s">
        <v>23</v>
      </c>
      <c r="S35" s="54" t="s">
        <v>22</v>
      </c>
      <c r="T35" s="125">
        <f>(B21+K21+T21+B35+K35)</f>
        <v>1120276</v>
      </c>
      <c r="U35" s="98"/>
      <c r="V35" s="99" t="s">
        <v>22</v>
      </c>
      <c r="W35" s="100"/>
      <c r="X35" s="100"/>
      <c r="Y35" s="126"/>
      <c r="Z35" s="32"/>
      <c r="AA35" s="32"/>
      <c r="AB35" s="32"/>
      <c r="AC35" s="32"/>
      <c r="AD35" s="32"/>
      <c r="AE35" s="23"/>
      <c r="AF35" s="23"/>
      <c r="AG35" s="23"/>
      <c r="AH35" s="15"/>
      <c r="AI35" s="15"/>
      <c r="AJ35" s="15"/>
      <c r="AK35" s="15"/>
      <c r="AL35" s="15"/>
      <c r="AM35" s="15"/>
      <c r="AN35" s="15"/>
      <c r="AO35" s="28"/>
    </row>
    <row r="36" spans="1:41" s="19" customFormat="1" ht="23.1" customHeight="1">
      <c r="A36" s="41" t="s">
        <v>24</v>
      </c>
      <c r="B36" s="107">
        <v>229</v>
      </c>
      <c r="C36" s="108"/>
      <c r="D36" s="109" t="s">
        <v>22</v>
      </c>
      <c r="E36" s="110"/>
      <c r="F36" s="110"/>
      <c r="G36" s="111"/>
      <c r="H36" s="42" t="s">
        <v>23</v>
      </c>
      <c r="I36" s="43" t="s">
        <v>23</v>
      </c>
      <c r="J36" s="44" t="s">
        <v>22</v>
      </c>
      <c r="K36" s="107">
        <v>1666</v>
      </c>
      <c r="L36" s="108"/>
      <c r="M36" s="109" t="s">
        <v>22</v>
      </c>
      <c r="N36" s="110"/>
      <c r="O36" s="110"/>
      <c r="P36" s="111"/>
      <c r="Q36" s="42" t="s">
        <v>23</v>
      </c>
      <c r="R36" s="43" t="s">
        <v>23</v>
      </c>
      <c r="S36" s="55" t="s">
        <v>22</v>
      </c>
      <c r="T36" s="129">
        <f>(B22+K22+T22+B36+K36)</f>
        <v>9271</v>
      </c>
      <c r="U36" s="108"/>
      <c r="V36" s="109" t="s">
        <v>22</v>
      </c>
      <c r="W36" s="110"/>
      <c r="X36" s="110"/>
      <c r="Y36" s="130"/>
      <c r="Z36" s="32"/>
      <c r="AA36" s="32"/>
      <c r="AB36" s="32"/>
      <c r="AC36" s="32"/>
      <c r="AD36" s="32"/>
      <c r="AE36" s="23"/>
      <c r="AF36" s="23"/>
      <c r="AG36" s="23"/>
      <c r="AH36" s="15"/>
      <c r="AI36" s="15"/>
      <c r="AJ36" s="15"/>
      <c r="AK36" s="15"/>
      <c r="AL36" s="15"/>
      <c r="AM36" s="15"/>
      <c r="AN36" s="15"/>
      <c r="AO36" s="28"/>
    </row>
    <row r="37" spans="1:41" s="19" customFormat="1" ht="23.1" customHeight="1" thickBot="1">
      <c r="A37" s="45" t="s">
        <v>30</v>
      </c>
      <c r="B37" s="102">
        <f>SUM(B27:C36)</f>
        <v>288614</v>
      </c>
      <c r="C37" s="103"/>
      <c r="D37" s="104" t="s">
        <v>22</v>
      </c>
      <c r="E37" s="105"/>
      <c r="F37" s="105"/>
      <c r="G37" s="106"/>
      <c r="H37" s="46" t="s">
        <v>23</v>
      </c>
      <c r="I37" s="47" t="s">
        <v>23</v>
      </c>
      <c r="J37" s="48" t="s">
        <v>22</v>
      </c>
      <c r="K37" s="102">
        <f>SUM(K27:L36)</f>
        <v>338096</v>
      </c>
      <c r="L37" s="103"/>
      <c r="M37" s="104" t="s">
        <v>22</v>
      </c>
      <c r="N37" s="105"/>
      <c r="O37" s="105"/>
      <c r="P37" s="106"/>
      <c r="Q37" s="46" t="s">
        <v>23</v>
      </c>
      <c r="R37" s="47" t="s">
        <v>23</v>
      </c>
      <c r="S37" s="56" t="s">
        <v>22</v>
      </c>
      <c r="T37" s="127">
        <f>SUM(T27:U36)</f>
        <v>3024688</v>
      </c>
      <c r="U37" s="103"/>
      <c r="V37" s="104" t="s">
        <v>22</v>
      </c>
      <c r="W37" s="105"/>
      <c r="X37" s="105"/>
      <c r="Y37" s="128"/>
      <c r="Z37" s="32"/>
      <c r="AA37" s="32"/>
      <c r="AB37" s="32"/>
      <c r="AC37" s="32"/>
      <c r="AD37" s="32"/>
      <c r="AE37" s="23"/>
      <c r="AF37" s="23"/>
      <c r="AG37" s="23"/>
      <c r="AH37" s="15"/>
      <c r="AI37" s="15"/>
      <c r="AJ37" s="15"/>
      <c r="AK37" s="15"/>
      <c r="AL37" s="15"/>
      <c r="AM37" s="15"/>
      <c r="AN37" s="15"/>
      <c r="AO37" s="28"/>
    </row>
  </sheetData>
  <mergeCells count="186">
    <mergeCell ref="B37:C37"/>
    <mergeCell ref="D37:G37"/>
    <mergeCell ref="K37:L37"/>
    <mergeCell ref="M37:P37"/>
    <mergeCell ref="T37:U37"/>
    <mergeCell ref="V37:Y37"/>
    <mergeCell ref="B36:C36"/>
    <mergeCell ref="D36:G36"/>
    <mergeCell ref="K36:L36"/>
    <mergeCell ref="M36:P36"/>
    <mergeCell ref="T36:U36"/>
    <mergeCell ref="V36:Y36"/>
    <mergeCell ref="X33:Y33"/>
    <mergeCell ref="X31:Y31"/>
    <mergeCell ref="D32:E32"/>
    <mergeCell ref="F32:G32"/>
    <mergeCell ref="M32:N32"/>
    <mergeCell ref="O32:P32"/>
    <mergeCell ref="V32:W32"/>
    <mergeCell ref="X32:Y32"/>
    <mergeCell ref="B35:C35"/>
    <mergeCell ref="D35:G35"/>
    <mergeCell ref="K35:L35"/>
    <mergeCell ref="M35:P35"/>
    <mergeCell ref="T35:U35"/>
    <mergeCell ref="V35:Y35"/>
    <mergeCell ref="D34:E34"/>
    <mergeCell ref="F34:G34"/>
    <mergeCell ref="M34:N34"/>
    <mergeCell ref="O34:P34"/>
    <mergeCell ref="V34:W34"/>
    <mergeCell ref="X34:Y34"/>
    <mergeCell ref="A31:A34"/>
    <mergeCell ref="B31:C34"/>
    <mergeCell ref="D31:E31"/>
    <mergeCell ref="F31:G31"/>
    <mergeCell ref="K31:L34"/>
    <mergeCell ref="M31:N31"/>
    <mergeCell ref="O31:P31"/>
    <mergeCell ref="T31:U34"/>
    <mergeCell ref="V31:W31"/>
    <mergeCell ref="D33:E33"/>
    <mergeCell ref="F33:G33"/>
    <mergeCell ref="M33:N33"/>
    <mergeCell ref="O33:P33"/>
    <mergeCell ref="V33:W33"/>
    <mergeCell ref="X29:Y29"/>
    <mergeCell ref="D30:E30"/>
    <mergeCell ref="F30:G30"/>
    <mergeCell ref="M30:N30"/>
    <mergeCell ref="O30:P30"/>
    <mergeCell ref="V30:W30"/>
    <mergeCell ref="T27:U30"/>
    <mergeCell ref="V27:W27"/>
    <mergeCell ref="X27:Y27"/>
    <mergeCell ref="D28:E28"/>
    <mergeCell ref="F28:G28"/>
    <mergeCell ref="M28:N28"/>
    <mergeCell ref="O28:P28"/>
    <mergeCell ref="V28:W28"/>
    <mergeCell ref="X28:Y28"/>
    <mergeCell ref="D29:E29"/>
    <mergeCell ref="X30:Y30"/>
    <mergeCell ref="T26:U26"/>
    <mergeCell ref="V26:W26"/>
    <mergeCell ref="X26:Y26"/>
    <mergeCell ref="A27:A30"/>
    <mergeCell ref="B27:C30"/>
    <mergeCell ref="D27:E27"/>
    <mergeCell ref="F27:G27"/>
    <mergeCell ref="K27:L30"/>
    <mergeCell ref="M27:N27"/>
    <mergeCell ref="O27:P27"/>
    <mergeCell ref="A25:A26"/>
    <mergeCell ref="B25:J25"/>
    <mergeCell ref="K25:S25"/>
    <mergeCell ref="T25:Y25"/>
    <mergeCell ref="B26:C26"/>
    <mergeCell ref="D26:E26"/>
    <mergeCell ref="F26:G26"/>
    <mergeCell ref="K26:L26"/>
    <mergeCell ref="M26:N26"/>
    <mergeCell ref="O26:P26"/>
    <mergeCell ref="F29:G29"/>
    <mergeCell ref="M29:N29"/>
    <mergeCell ref="O29:P29"/>
    <mergeCell ref="V29:W29"/>
    <mergeCell ref="B23:C23"/>
    <mergeCell ref="D23:G23"/>
    <mergeCell ref="K23:L23"/>
    <mergeCell ref="M23:P23"/>
    <mergeCell ref="T23:U23"/>
    <mergeCell ref="V23:Y23"/>
    <mergeCell ref="B22:C22"/>
    <mergeCell ref="D22:G22"/>
    <mergeCell ref="K22:L22"/>
    <mergeCell ref="M22:P22"/>
    <mergeCell ref="T22:U22"/>
    <mergeCell ref="V22:Y22"/>
    <mergeCell ref="X19:Y19"/>
    <mergeCell ref="X17:Y17"/>
    <mergeCell ref="D18:E18"/>
    <mergeCell ref="F18:G18"/>
    <mergeCell ref="M18:N18"/>
    <mergeCell ref="O18:P18"/>
    <mergeCell ref="V18:W18"/>
    <mergeCell ref="X18:Y18"/>
    <mergeCell ref="B21:C21"/>
    <mergeCell ref="D21:G21"/>
    <mergeCell ref="K21:L21"/>
    <mergeCell ref="M21:P21"/>
    <mergeCell ref="T21:U21"/>
    <mergeCell ref="V21:Y21"/>
    <mergeCell ref="D20:E20"/>
    <mergeCell ref="F20:G20"/>
    <mergeCell ref="M20:N20"/>
    <mergeCell ref="O20:P20"/>
    <mergeCell ref="V20:W20"/>
    <mergeCell ref="X20:Y20"/>
    <mergeCell ref="A17:A20"/>
    <mergeCell ref="B17:C20"/>
    <mergeCell ref="D17:E17"/>
    <mergeCell ref="F17:G17"/>
    <mergeCell ref="K17:L20"/>
    <mergeCell ref="M17:N17"/>
    <mergeCell ref="O17:P17"/>
    <mergeCell ref="T17:U20"/>
    <mergeCell ref="V17:W17"/>
    <mergeCell ref="D19:E19"/>
    <mergeCell ref="F19:G19"/>
    <mergeCell ref="M19:N19"/>
    <mergeCell ref="O19:P19"/>
    <mergeCell ref="V19:W19"/>
    <mergeCell ref="X15:Y15"/>
    <mergeCell ref="D16:E16"/>
    <mergeCell ref="F16:G16"/>
    <mergeCell ref="M16:N16"/>
    <mergeCell ref="O16:P16"/>
    <mergeCell ref="V16:W16"/>
    <mergeCell ref="T13:U16"/>
    <mergeCell ref="V13:W13"/>
    <mergeCell ref="X13:Y13"/>
    <mergeCell ref="D14:E14"/>
    <mergeCell ref="F14:G14"/>
    <mergeCell ref="M14:N14"/>
    <mergeCell ref="O14:P14"/>
    <mergeCell ref="V14:W14"/>
    <mergeCell ref="X14:Y14"/>
    <mergeCell ref="D15:E15"/>
    <mergeCell ref="X16:Y16"/>
    <mergeCell ref="T12:U12"/>
    <mergeCell ref="V12:W12"/>
    <mergeCell ref="X12:Y12"/>
    <mergeCell ref="A13:A16"/>
    <mergeCell ref="B13:C16"/>
    <mergeCell ref="D13:E13"/>
    <mergeCell ref="F13:G13"/>
    <mergeCell ref="K13:L16"/>
    <mergeCell ref="M13:N13"/>
    <mergeCell ref="O13:P13"/>
    <mergeCell ref="A11:A12"/>
    <mergeCell ref="B11:J11"/>
    <mergeCell ref="K11:S11"/>
    <mergeCell ref="T11:AB11"/>
    <mergeCell ref="B12:C12"/>
    <mergeCell ref="D12:E12"/>
    <mergeCell ref="F12:G12"/>
    <mergeCell ref="K12:L12"/>
    <mergeCell ref="M12:N12"/>
    <mergeCell ref="O12:P12"/>
    <mergeCell ref="F15:G15"/>
    <mergeCell ref="M15:N15"/>
    <mergeCell ref="O15:P15"/>
    <mergeCell ref="V15:W15"/>
    <mergeCell ref="A3:AB3"/>
    <mergeCell ref="M4:S5"/>
    <mergeCell ref="AE4:AK5"/>
    <mergeCell ref="A7:AB7"/>
    <mergeCell ref="A9:S9"/>
    <mergeCell ref="P1:S1"/>
    <mergeCell ref="Y1:AB1"/>
    <mergeCell ref="AH1:AK1"/>
    <mergeCell ref="P2:S2"/>
    <mergeCell ref="Y2:AB2"/>
    <mergeCell ref="AH2:AK2"/>
    <mergeCell ref="T4:AB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松市_令和６年集計表</vt:lpstr>
      <vt:lpstr>松市_令和６年集計表!Print_Area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Administrator</cp:lastModifiedBy>
  <cp:lastPrinted>2024-12-09T07:00:26Z</cp:lastPrinted>
  <dcterms:created xsi:type="dcterms:W3CDTF">2023-11-13T03:42:47Z</dcterms:created>
  <dcterms:modified xsi:type="dcterms:W3CDTF">2024-12-09T08:13:07Z</dcterms:modified>
</cp:coreProperties>
</file>